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学生数据" sheetId="1" r:id="rId1"/>
    <sheet name="Sheet1" sheetId="2" r:id="rId2"/>
  </sheets>
  <definedNames>
    <definedName name="_GoBack" localSheetId="0">'学生数据'!#REF!</definedName>
    <definedName name="OLE_LINK2" localSheetId="0">'学生数据'!#REF!</definedName>
    <definedName name="OLE_LINK3" localSheetId="0">'学生数据'!#REF!</definedName>
    <definedName name="OLE_LINK5" localSheetId="0">'学生数据'!#REF!</definedName>
    <definedName name="_xlnm.Print_Area" localSheetId="0">'学生数据'!$A$2:$Q$22</definedName>
  </definedNames>
  <calcPr fullCalcOnLoad="1"/>
</workbook>
</file>

<file path=xl/sharedStrings.xml><?xml version="1.0" encoding="utf-8"?>
<sst xmlns="http://schemas.openxmlformats.org/spreadsheetml/2006/main" count="225" uniqueCount="117">
  <si>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1、本表主要用于核查发展对象综合测评排名、申请入党是否年满18周岁、培养时间是否接近一年。已经设置好计算公式，发展对象人数多可添加行数。</t>
    </r>
  </si>
  <si>
    <t>基  本  信  息  表</t>
  </si>
  <si>
    <t>核 查 事 项</t>
  </si>
  <si>
    <t>序号</t>
  </si>
  <si>
    <t>学院</t>
  </si>
  <si>
    <t>姓  名</t>
  </si>
  <si>
    <t>性别</t>
  </si>
  <si>
    <t>级</t>
  </si>
  <si>
    <t>出生日期</t>
  </si>
  <si>
    <t>申请入党时间</t>
  </si>
  <si>
    <t>确定为入党</t>
  </si>
  <si>
    <t>推优时间</t>
  </si>
  <si>
    <t>确定为发展</t>
  </si>
  <si>
    <t>上学年综合测评情况</t>
  </si>
  <si>
    <t>备注</t>
  </si>
  <si>
    <t>综合测评排名比例</t>
  </si>
  <si>
    <t>申请入党年龄超18周岁天数</t>
  </si>
  <si>
    <t>培养时间表超1年天数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</si>
  <si>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3、发展对象为研究生，需要在备注栏注明。</t>
    </r>
  </si>
  <si>
    <t>积极分子时间</t>
  </si>
  <si>
    <t>对象时间</t>
  </si>
  <si>
    <t>名次</t>
  </si>
  <si>
    <t>级人数</t>
  </si>
  <si>
    <t>排名比例（%）</t>
  </si>
  <si>
    <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4、综合测评排名比例：湖光校区要求在40%以内，寸金学院要求在50%以内。</t>
    </r>
  </si>
  <si>
    <t>水产学院</t>
  </si>
  <si>
    <t>男</t>
  </si>
  <si>
    <t xml:space="preserve">   5、申请入党年龄超18周岁天数为非负数。</t>
  </si>
  <si>
    <t>女</t>
  </si>
  <si>
    <t xml:space="preserve">   6、培养时间表超1年天数一般为非负数，若为负数应≥-30。</t>
  </si>
  <si>
    <t>研究生</t>
  </si>
  <si>
    <t>食品科技学院</t>
  </si>
  <si>
    <r>
      <t>食品</t>
    </r>
    <r>
      <rPr>
        <sz val="12"/>
        <rFont val="Times New Roman"/>
        <family val="1"/>
      </rPr>
      <t>1134</t>
    </r>
  </si>
  <si>
    <t>张渊超</t>
  </si>
  <si>
    <t>已推荐</t>
  </si>
  <si>
    <r>
      <t>食安</t>
    </r>
    <r>
      <rPr>
        <sz val="12"/>
        <rFont val="Times New Roman"/>
        <family val="1"/>
      </rPr>
      <t>1134</t>
    </r>
  </si>
  <si>
    <t>陈漫茹</t>
  </si>
  <si>
    <t>莫星忧</t>
  </si>
  <si>
    <r>
      <t>硕</t>
    </r>
    <r>
      <rPr>
        <sz val="12"/>
        <rFont val="Times New Roman"/>
        <family val="1"/>
      </rPr>
      <t>1402</t>
    </r>
  </si>
  <si>
    <t>薛红莎</t>
  </si>
  <si>
    <t>李玉玉</t>
  </si>
  <si>
    <t>杨慧敏</t>
  </si>
  <si>
    <t>祝亚辉</t>
  </si>
  <si>
    <t>马超锋</t>
  </si>
  <si>
    <t>张丽娜</t>
  </si>
  <si>
    <t>郭沐晗</t>
  </si>
  <si>
    <r>
      <t>硕</t>
    </r>
    <r>
      <rPr>
        <sz val="12"/>
        <rFont val="Times New Roman"/>
        <family val="1"/>
      </rPr>
      <t>1502</t>
    </r>
  </si>
  <si>
    <t>海洋与气象学院</t>
  </si>
  <si>
    <t>武涵</t>
  </si>
  <si>
    <r>
      <t>硕</t>
    </r>
    <r>
      <rPr>
        <sz val="10"/>
        <color indexed="8"/>
        <rFont val="Times New Roman"/>
        <family val="1"/>
      </rPr>
      <t>1403</t>
    </r>
  </si>
  <si>
    <t>刘付永在</t>
  </si>
  <si>
    <r>
      <t>硕</t>
    </r>
    <r>
      <rPr>
        <sz val="10"/>
        <color indexed="8"/>
        <rFont val="Times New Roman"/>
        <family val="1"/>
      </rPr>
      <t>1303</t>
    </r>
  </si>
  <si>
    <t>农学院</t>
  </si>
  <si>
    <t>李莹</t>
  </si>
  <si>
    <r>
      <t>硕</t>
    </r>
    <r>
      <rPr>
        <sz val="12"/>
        <color indexed="8"/>
        <rFont val="Times New Roman"/>
        <family val="1"/>
      </rPr>
      <t>1403</t>
    </r>
  </si>
  <si>
    <t>学硕</t>
  </si>
  <si>
    <t>豆沉着</t>
  </si>
  <si>
    <t>汤弘勇</t>
  </si>
  <si>
    <t>专硕</t>
  </si>
  <si>
    <r>
      <t>动科</t>
    </r>
    <r>
      <rPr>
        <sz val="12"/>
        <color indexed="8"/>
        <rFont val="Times New Roman"/>
        <family val="1"/>
      </rPr>
      <t>1143</t>
    </r>
  </si>
  <si>
    <t>曾向杰</t>
  </si>
  <si>
    <t>黄海桦</t>
  </si>
  <si>
    <r>
      <t>动科</t>
    </r>
    <r>
      <rPr>
        <sz val="12"/>
        <color indexed="8"/>
        <rFont val="Times New Roman"/>
        <family val="1"/>
      </rPr>
      <t>1144</t>
    </r>
  </si>
  <si>
    <t>副组长</t>
  </si>
  <si>
    <t>汤宛文</t>
  </si>
  <si>
    <r>
      <t>园艺</t>
    </r>
    <r>
      <rPr>
        <sz val="12"/>
        <color indexed="8"/>
        <rFont val="Times New Roman"/>
        <family val="1"/>
      </rPr>
      <t>1122</t>
    </r>
  </si>
  <si>
    <t xml:space="preserve"> 2012/10/25</t>
  </si>
  <si>
    <t>林影婷</t>
  </si>
  <si>
    <r>
      <t>园林</t>
    </r>
    <r>
      <rPr>
        <sz val="12"/>
        <color indexed="8"/>
        <rFont val="Times New Roman"/>
        <family val="1"/>
      </rPr>
      <t>1121</t>
    </r>
  </si>
  <si>
    <t>信息学院</t>
  </si>
  <si>
    <t>吴嘉平</t>
  </si>
  <si>
    <t>电气1132</t>
  </si>
  <si>
    <t>航海学院</t>
  </si>
  <si>
    <t>航海1121</t>
  </si>
  <si>
    <t>王金全</t>
  </si>
  <si>
    <t xml:space="preserve"> 2013/10/30</t>
  </si>
  <si>
    <t>轮机1142</t>
  </si>
  <si>
    <t>刘伟</t>
  </si>
  <si>
    <t>杨三锋</t>
  </si>
  <si>
    <t>轮机1144</t>
  </si>
  <si>
    <t>谭奕忠</t>
  </si>
  <si>
    <t>陆上1142</t>
  </si>
  <si>
    <t>中歌艺术学院</t>
  </si>
  <si>
    <t>主持1131</t>
  </si>
  <si>
    <t>张慧</t>
  </si>
  <si>
    <t>武装部推荐</t>
  </si>
  <si>
    <t>体育与休闲学院</t>
  </si>
  <si>
    <t>梁堪腾</t>
  </si>
  <si>
    <t>寸金学院</t>
  </si>
  <si>
    <t>吴沛坤</t>
  </si>
  <si>
    <r>
      <t>14</t>
    </r>
    <r>
      <rPr>
        <sz val="10"/>
        <color indexed="8"/>
        <rFont val="宋体"/>
        <family val="0"/>
      </rPr>
      <t>土木工程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班</t>
    </r>
  </si>
  <si>
    <t>余盈蒨</t>
  </si>
  <si>
    <r>
      <t>14</t>
    </r>
    <r>
      <rPr>
        <sz val="10"/>
        <color indexed="8"/>
        <rFont val="宋体"/>
        <family val="0"/>
      </rPr>
      <t>土木工程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班</t>
    </r>
  </si>
  <si>
    <t>林楚华</t>
  </si>
  <si>
    <t>庄梓鋭</t>
  </si>
  <si>
    <r>
      <t>14</t>
    </r>
    <r>
      <rPr>
        <sz val="10"/>
        <color indexed="8"/>
        <rFont val="宋体"/>
        <family val="0"/>
      </rPr>
      <t>土木工程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班</t>
    </r>
  </si>
  <si>
    <t>潘普康</t>
  </si>
  <si>
    <r>
      <t>14</t>
    </r>
    <r>
      <rPr>
        <sz val="10"/>
        <color indexed="8"/>
        <rFont val="宋体"/>
        <family val="0"/>
      </rPr>
      <t>土木工程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班</t>
    </r>
  </si>
  <si>
    <t>张婉婷</t>
  </si>
  <si>
    <r>
      <t>14</t>
    </r>
    <r>
      <rPr>
        <sz val="10"/>
        <color indexed="8"/>
        <rFont val="宋体"/>
        <family val="0"/>
      </rPr>
      <t>土木工程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班</t>
    </r>
  </si>
  <si>
    <r>
      <t>12</t>
    </r>
    <r>
      <rPr>
        <sz val="10"/>
        <color indexed="8"/>
        <rFont val="宋体"/>
        <family val="0"/>
      </rPr>
      <t>工程管理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班</t>
    </r>
  </si>
  <si>
    <t>赖明辉</t>
  </si>
  <si>
    <t>陈嘉诚</t>
  </si>
  <si>
    <r>
      <t>12</t>
    </r>
    <r>
      <rPr>
        <sz val="10"/>
        <rFont val="宋体"/>
        <family val="0"/>
      </rPr>
      <t>艺术设计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班</t>
    </r>
  </si>
  <si>
    <t>特推</t>
  </si>
  <si>
    <r>
      <t>12</t>
    </r>
    <r>
      <rPr>
        <sz val="10"/>
        <rFont val="宋体"/>
        <family val="0"/>
      </rPr>
      <t>艺术设计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班</t>
    </r>
  </si>
  <si>
    <t>叶佩文</t>
  </si>
  <si>
    <r>
      <t>休体</t>
    </r>
    <r>
      <rPr>
        <sz val="10"/>
        <rFont val="Times New Roman"/>
        <family val="1"/>
      </rPr>
      <t>1131</t>
    </r>
  </si>
  <si>
    <t>张三</t>
  </si>
  <si>
    <t>李四</t>
  </si>
  <si>
    <r>
      <rPr>
        <sz val="10.5"/>
        <rFont val="Times New Roman"/>
        <family val="1"/>
      </rPr>
      <t xml:space="preserve">     2</t>
    </r>
    <r>
      <rPr>
        <sz val="10.5"/>
        <rFont val="宋体"/>
        <family val="0"/>
      </rPr>
      <t>、表格内各项时间的填写统一用“</t>
    </r>
    <r>
      <rPr>
        <sz val="10.5"/>
        <rFont val="Times New Roman"/>
        <family val="1"/>
      </rPr>
      <t>1994-xx-xx</t>
    </r>
    <r>
      <rPr>
        <sz val="10.5"/>
        <rFont val="宋体"/>
        <family val="0"/>
      </rPr>
      <t>”格式，如“</t>
    </r>
    <r>
      <rPr>
        <sz val="10.5"/>
        <rFont val="Times New Roman"/>
        <family val="1"/>
      </rPr>
      <t>2016-09-12</t>
    </r>
    <r>
      <rPr>
        <sz val="10.5"/>
        <rFont val="宋体"/>
        <family val="0"/>
      </rPr>
      <t>”。</t>
    </r>
  </si>
  <si>
    <r>
      <t>海科</t>
    </r>
    <r>
      <rPr>
        <sz val="10"/>
        <color indexed="8"/>
        <rFont val="Times New Roman"/>
        <family val="1"/>
      </rPr>
      <t>1151</t>
    </r>
  </si>
  <si>
    <r>
      <t>海科</t>
    </r>
    <r>
      <rPr>
        <sz val="10"/>
        <color indexed="8"/>
        <rFont val="Times New Roman"/>
        <family val="1"/>
      </rPr>
      <t>1151</t>
    </r>
  </si>
  <si>
    <t>确定为入党积极分子时间</t>
  </si>
  <si>
    <t>附件7：</t>
  </si>
  <si>
    <t>确定为发展对象时间</t>
  </si>
  <si>
    <t>党校第39期党员发展对象培训班学员资格核查表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</si>
</sst>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%"/>
    <numFmt numFmtId="186" formatCode="0_);[Red]\(0\)"/>
    <numFmt numFmtId="187" formatCode="yyyy\-mm\-dd"/>
    <numFmt numFmtId="188" formatCode="yyyy\-mm\-dd;@"/>
  </numFmts>
  <fonts count="6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b/>
      <sz val="24"/>
      <name val="宋体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.5"/>
      <color indexed="10"/>
      <name val="宋体"/>
      <family val="0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63"/>
      <name val="宋体"/>
      <family val="0"/>
    </font>
    <font>
      <sz val="10"/>
      <color indexed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0.5"/>
      <color rgb="FFFF0000"/>
      <name val="宋体"/>
      <family val="0"/>
    </font>
    <font>
      <sz val="12"/>
      <color rgb="FF008000"/>
      <name val="Times New Roman"/>
      <family val="1"/>
    </font>
    <font>
      <sz val="10"/>
      <color rgb="FF008000"/>
      <name val="Times New Roman"/>
      <family val="1"/>
    </font>
    <font>
      <sz val="10"/>
      <color indexed="63"/>
      <name val="Calibri"/>
      <family val="0"/>
    </font>
    <font>
      <sz val="10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4" fontId="57" fillId="0" borderId="13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/>
    </xf>
    <xf numFmtId="0" fontId="58" fillId="0" borderId="12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14" fontId="59" fillId="0" borderId="13" xfId="0" applyNumberFormat="1" applyFont="1" applyBorder="1" applyAlignment="1">
      <alignment horizontal="center" wrapText="1"/>
    </xf>
    <xf numFmtId="14" fontId="6" fillId="0" borderId="13" xfId="0" applyNumberFormat="1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14" fontId="6" fillId="0" borderId="15" xfId="0" applyNumberFormat="1" applyFont="1" applyBorder="1" applyAlignment="1">
      <alignment horizontal="center" vertical="top" wrapText="1"/>
    </xf>
    <xf numFmtId="0" fontId="58" fillId="0" borderId="12" xfId="0" applyFont="1" applyBorder="1" applyAlignment="1">
      <alignment horizontal="justify" wrapText="1"/>
    </xf>
    <xf numFmtId="0" fontId="59" fillId="0" borderId="13" xfId="0" applyFont="1" applyBorder="1" applyAlignment="1">
      <alignment horizontal="center" wrapText="1"/>
    </xf>
    <xf numFmtId="0" fontId="58" fillId="0" borderId="14" xfId="0" applyFont="1" applyBorder="1" applyAlignment="1">
      <alignment horizontal="justify" wrapText="1"/>
    </xf>
    <xf numFmtId="14" fontId="59" fillId="0" borderId="15" xfId="0" applyNumberFormat="1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9" fontId="4" fillId="0" borderId="13" xfId="0" applyNumberFormat="1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185" fontId="9" fillId="7" borderId="10" xfId="0" applyNumberFormat="1" applyFont="1" applyFill="1" applyBorder="1" applyAlignment="1">
      <alignment horizontal="left" vertical="center"/>
    </xf>
    <xf numFmtId="186" fontId="9" fillId="7" borderId="10" xfId="33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0" fontId="4" fillId="0" borderId="13" xfId="0" applyNumberFormat="1" applyFont="1" applyBorder="1" applyAlignment="1">
      <alignment horizontal="center" wrapText="1"/>
    </xf>
    <xf numFmtId="185" fontId="9" fillId="35" borderId="10" xfId="0" applyNumberFormat="1" applyFont="1" applyFill="1" applyBorder="1" applyAlignment="1">
      <alignment horizontal="left" vertical="center"/>
    </xf>
    <xf numFmtId="10" fontId="4" fillId="0" borderId="13" xfId="0" applyNumberFormat="1" applyFont="1" applyBorder="1" applyAlignment="1">
      <alignment horizontal="center" vertical="top" wrapText="1"/>
    </xf>
    <xf numFmtId="10" fontId="4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10" fontId="59" fillId="0" borderId="13" xfId="0" applyNumberFormat="1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10" fontId="59" fillId="0" borderId="15" xfId="0" applyNumberFormat="1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10" fontId="2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14" fontId="2" fillId="33" borderId="13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4" fontId="56" fillId="0" borderId="13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7" borderId="16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6" fontId="1" fillId="0" borderId="0" xfId="0" applyNumberFormat="1" applyFont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0" fontId="5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10" fontId="64" fillId="0" borderId="13" xfId="0" applyNumberFormat="1" applyFont="1" applyBorder="1" applyAlignment="1">
      <alignment horizontal="center" vertical="center" wrapText="1"/>
    </xf>
    <xf numFmtId="0" fontId="56" fillId="37" borderId="14" xfId="0" applyFont="1" applyFill="1" applyBorder="1" applyAlignment="1">
      <alignment horizontal="center" vertical="center" wrapText="1"/>
    </xf>
    <xf numFmtId="0" fontId="56" fillId="37" borderId="15" xfId="0" applyFont="1" applyFill="1" applyBorder="1" applyAlignment="1">
      <alignment horizontal="center" vertical="center" wrapText="1"/>
    </xf>
    <xf numFmtId="14" fontId="57" fillId="37" borderId="15" xfId="0" applyNumberFormat="1" applyFont="1" applyFill="1" applyBorder="1" applyAlignment="1">
      <alignment horizontal="center" vertical="center" wrapText="1"/>
    </xf>
    <xf numFmtId="14" fontId="5" fillId="37" borderId="15" xfId="0" applyNumberFormat="1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10" fontId="5" fillId="37" borderId="15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186" fontId="9" fillId="37" borderId="10" xfId="33" applyNumberFormat="1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14" fontId="5" fillId="37" borderId="13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0" fontId="5" fillId="37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185" fontId="9" fillId="37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1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4" fontId="1" fillId="36" borderId="10" xfId="0" applyNumberFormat="1" applyFont="1" applyFill="1" applyBorder="1" applyAlignment="1">
      <alignment horizontal="center" vertical="center" wrapText="1"/>
    </xf>
    <xf numFmtId="184" fontId="1" fillId="36" borderId="11" xfId="0" applyNumberFormat="1" applyFont="1" applyFill="1" applyBorder="1" applyAlignment="1">
      <alignment horizontal="center" vertical="center" wrapText="1"/>
    </xf>
    <xf numFmtId="184" fontId="1" fillId="36" borderId="16" xfId="0" applyNumberFormat="1" applyFont="1" applyFill="1" applyBorder="1" applyAlignment="1">
      <alignment horizontal="center" vertical="center" wrapText="1"/>
    </xf>
    <xf numFmtId="184" fontId="1" fillId="36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106" zoomScaleNormal="106" zoomScalePageLayoutView="0" workbookViewId="0" topLeftCell="A1">
      <selection activeCell="J11" sqref="J11"/>
    </sheetView>
  </sheetViews>
  <sheetFormatPr defaultColWidth="9.00390625" defaultRowHeight="14.25"/>
  <cols>
    <col min="1" max="1" width="4.00390625" style="66" customWidth="1"/>
    <col min="2" max="2" width="8.125" style="66" customWidth="1"/>
    <col min="3" max="3" width="7.00390625" style="1" customWidth="1"/>
    <col min="4" max="4" width="3.875" style="1" customWidth="1"/>
    <col min="5" max="5" width="8.125" style="1" customWidth="1"/>
    <col min="6" max="6" width="9.625" style="1" customWidth="1"/>
    <col min="7" max="8" width="9.50390625" style="1" customWidth="1"/>
    <col min="9" max="9" width="11.625" style="1" customWidth="1"/>
    <col min="10" max="10" width="11.125" style="1" customWidth="1"/>
    <col min="11" max="11" width="4.25390625" style="1" customWidth="1"/>
    <col min="12" max="12" width="5.625" style="1" customWidth="1"/>
    <col min="13" max="13" width="8.00390625" style="1" customWidth="1"/>
    <col min="14" max="14" width="7.625" style="1" customWidth="1"/>
    <col min="15" max="15" width="7.125" style="1" customWidth="1"/>
    <col min="16" max="16" width="6.50390625" style="67" customWidth="1"/>
    <col min="17" max="17" width="8.00390625" style="1" customWidth="1"/>
    <col min="18" max="16384" width="9.00390625" style="1" customWidth="1"/>
  </cols>
  <sheetData>
    <row r="1" spans="1:2" ht="13.5">
      <c r="A1" s="96" t="s">
        <v>114</v>
      </c>
      <c r="B1" s="96"/>
    </row>
    <row r="2" spans="1:22" ht="48.75" customHeight="1">
      <c r="A2" s="97" t="s">
        <v>116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 t="s">
        <v>0</v>
      </c>
      <c r="S2" s="98"/>
      <c r="T2" s="98"/>
      <c r="U2" s="98"/>
      <c r="V2" s="98"/>
    </row>
    <row r="3" spans="1:22" ht="33.75" customHeight="1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 t="s">
        <v>2</v>
      </c>
      <c r="P3" s="100"/>
      <c r="Q3" s="101"/>
      <c r="R3" s="102" t="s">
        <v>110</v>
      </c>
      <c r="S3" s="98"/>
      <c r="T3" s="98"/>
      <c r="U3" s="98"/>
      <c r="V3" s="98"/>
    </row>
    <row r="4" spans="1:22" ht="24" customHeight="1">
      <c r="A4" s="103" t="s">
        <v>3</v>
      </c>
      <c r="B4" s="103" t="s">
        <v>4</v>
      </c>
      <c r="C4" s="103" t="s">
        <v>5</v>
      </c>
      <c r="D4" s="103" t="s">
        <v>6</v>
      </c>
      <c r="E4" s="103" t="s">
        <v>7</v>
      </c>
      <c r="F4" s="103" t="s">
        <v>8</v>
      </c>
      <c r="G4" s="103" t="s">
        <v>9</v>
      </c>
      <c r="H4" s="103" t="s">
        <v>11</v>
      </c>
      <c r="I4" s="105" t="s">
        <v>113</v>
      </c>
      <c r="J4" s="105" t="s">
        <v>115</v>
      </c>
      <c r="K4" s="103" t="s">
        <v>13</v>
      </c>
      <c r="L4" s="103"/>
      <c r="M4" s="103"/>
      <c r="N4" s="103" t="s">
        <v>14</v>
      </c>
      <c r="O4" s="106" t="s">
        <v>15</v>
      </c>
      <c r="P4" s="109" t="s">
        <v>16</v>
      </c>
      <c r="Q4" s="111" t="s">
        <v>17</v>
      </c>
      <c r="R4" s="98" t="s">
        <v>18</v>
      </c>
      <c r="S4" s="98"/>
      <c r="T4" s="98"/>
      <c r="U4" s="98"/>
      <c r="V4" s="98"/>
    </row>
    <row r="5" spans="1:22" ht="33" customHeight="1" thickBot="1">
      <c r="A5" s="105"/>
      <c r="B5" s="105"/>
      <c r="C5" s="105"/>
      <c r="D5" s="105"/>
      <c r="E5" s="105"/>
      <c r="F5" s="105"/>
      <c r="G5" s="105"/>
      <c r="H5" s="105"/>
      <c r="I5" s="108"/>
      <c r="J5" s="108"/>
      <c r="K5" s="4" t="s">
        <v>21</v>
      </c>
      <c r="L5" s="4" t="s">
        <v>22</v>
      </c>
      <c r="M5" s="4" t="s">
        <v>23</v>
      </c>
      <c r="N5" s="105"/>
      <c r="O5" s="107"/>
      <c r="P5" s="110"/>
      <c r="Q5" s="112"/>
      <c r="R5" s="98" t="s">
        <v>24</v>
      </c>
      <c r="S5" s="98"/>
      <c r="T5" s="98"/>
      <c r="U5" s="98"/>
      <c r="V5" s="98"/>
    </row>
    <row r="6" spans="1:22" s="94" customFormat="1" ht="25.5" customHeight="1" thickBot="1">
      <c r="A6" s="92">
        <v>1</v>
      </c>
      <c r="B6" s="92" t="s">
        <v>25</v>
      </c>
      <c r="C6" s="77" t="s">
        <v>108</v>
      </c>
      <c r="D6" s="78" t="s">
        <v>26</v>
      </c>
      <c r="E6" s="78" t="s">
        <v>112</v>
      </c>
      <c r="F6" s="79">
        <v>35524</v>
      </c>
      <c r="G6" s="80">
        <v>42633</v>
      </c>
      <c r="H6" s="80">
        <v>42668</v>
      </c>
      <c r="I6" s="80">
        <v>42673</v>
      </c>
      <c r="J6" s="80">
        <v>43044</v>
      </c>
      <c r="K6" s="81">
        <v>6</v>
      </c>
      <c r="L6" s="81">
        <v>30</v>
      </c>
      <c r="M6" s="82">
        <v>0.2</v>
      </c>
      <c r="N6" s="83"/>
      <c r="O6" s="93">
        <f aca="true" t="shared" si="0" ref="O6:O22">K6/L6</f>
        <v>0.2</v>
      </c>
      <c r="P6" s="84">
        <f aca="true" t="shared" si="1" ref="P6:P22">DATEDIF(F6,G6,"d")-18*365</f>
        <v>539</v>
      </c>
      <c r="Q6" s="85">
        <f aca="true" t="shared" si="2" ref="Q6:Q22">DATEDIF(I6,J6,"d")-1*365</f>
        <v>6</v>
      </c>
      <c r="R6" s="104" t="s">
        <v>27</v>
      </c>
      <c r="S6" s="104"/>
      <c r="T6" s="104"/>
      <c r="U6" s="104"/>
      <c r="V6" s="104"/>
    </row>
    <row r="7" spans="1:22" s="95" customFormat="1" ht="28.5" customHeight="1" thickBot="1">
      <c r="A7" s="92">
        <v>2</v>
      </c>
      <c r="B7" s="92" t="s">
        <v>25</v>
      </c>
      <c r="C7" s="86" t="s">
        <v>109</v>
      </c>
      <c r="D7" s="87" t="s">
        <v>28</v>
      </c>
      <c r="E7" s="87" t="s">
        <v>111</v>
      </c>
      <c r="F7" s="88">
        <v>35623</v>
      </c>
      <c r="G7" s="88">
        <v>42633</v>
      </c>
      <c r="H7" s="88">
        <v>42668</v>
      </c>
      <c r="I7" s="88">
        <v>42673</v>
      </c>
      <c r="J7" s="88">
        <v>43044</v>
      </c>
      <c r="K7" s="89">
        <v>9</v>
      </c>
      <c r="L7" s="89">
        <v>30</v>
      </c>
      <c r="M7" s="90">
        <v>0.3</v>
      </c>
      <c r="N7" s="91"/>
      <c r="O7" s="93">
        <f t="shared" si="0"/>
        <v>0.3</v>
      </c>
      <c r="P7" s="84">
        <f t="shared" si="1"/>
        <v>440</v>
      </c>
      <c r="Q7" s="85">
        <f t="shared" si="2"/>
        <v>6</v>
      </c>
      <c r="R7" s="104" t="s">
        <v>29</v>
      </c>
      <c r="S7" s="104"/>
      <c r="T7" s="104"/>
      <c r="U7" s="104"/>
      <c r="V7" s="104"/>
    </row>
    <row r="8" spans="1:17" s="2" customFormat="1" ht="19.5" customHeight="1" thickBot="1">
      <c r="A8" s="5"/>
      <c r="B8" s="17"/>
      <c r="C8" s="18"/>
      <c r="D8" s="19"/>
      <c r="E8" s="19"/>
      <c r="F8" s="21"/>
      <c r="G8" s="21"/>
      <c r="H8" s="21"/>
      <c r="I8" s="21"/>
      <c r="J8" s="21"/>
      <c r="K8" s="39"/>
      <c r="L8" s="39"/>
      <c r="M8" s="62"/>
      <c r="N8" s="36"/>
      <c r="O8" s="43" t="e">
        <f t="shared" si="0"/>
        <v>#DIV/0!</v>
      </c>
      <c r="P8" s="44">
        <f t="shared" si="1"/>
        <v>-6570</v>
      </c>
      <c r="Q8" s="64">
        <f t="shared" si="2"/>
        <v>-365</v>
      </c>
    </row>
    <row r="9" spans="1:17" s="2" customFormat="1" ht="19.5" customHeight="1" thickBot="1">
      <c r="A9" s="10"/>
      <c r="B9" s="17"/>
      <c r="C9" s="18"/>
      <c r="D9" s="19"/>
      <c r="E9" s="19"/>
      <c r="F9" s="21"/>
      <c r="G9" s="21"/>
      <c r="H9" s="21"/>
      <c r="I9" s="21"/>
      <c r="J9" s="21"/>
      <c r="K9" s="39"/>
      <c r="L9" s="39"/>
      <c r="M9" s="62"/>
      <c r="N9" s="73"/>
      <c r="O9" s="43" t="e">
        <f t="shared" si="0"/>
        <v>#DIV/0!</v>
      </c>
      <c r="P9" s="44">
        <f t="shared" si="1"/>
        <v>-6570</v>
      </c>
      <c r="Q9" s="64">
        <f t="shared" si="2"/>
        <v>-365</v>
      </c>
    </row>
    <row r="10" spans="1:17" s="2" customFormat="1" ht="19.5" customHeight="1" thickBot="1">
      <c r="A10" s="5"/>
      <c r="B10" s="17"/>
      <c r="C10" s="18"/>
      <c r="D10" s="19"/>
      <c r="E10" s="19"/>
      <c r="F10" s="21"/>
      <c r="G10" s="21"/>
      <c r="H10" s="21"/>
      <c r="I10" s="21"/>
      <c r="J10" s="21"/>
      <c r="K10" s="39"/>
      <c r="L10" s="39"/>
      <c r="M10" s="62"/>
      <c r="N10" s="73"/>
      <c r="O10" s="43" t="e">
        <f t="shared" si="0"/>
        <v>#DIV/0!</v>
      </c>
      <c r="P10" s="44">
        <f t="shared" si="1"/>
        <v>-6570</v>
      </c>
      <c r="Q10" s="64">
        <f t="shared" si="2"/>
        <v>-365</v>
      </c>
    </row>
    <row r="11" spans="1:17" s="2" customFormat="1" ht="19.5" customHeight="1" thickBot="1">
      <c r="A11" s="10"/>
      <c r="B11" s="17"/>
      <c r="C11" s="18"/>
      <c r="D11" s="19"/>
      <c r="E11" s="19"/>
      <c r="F11" s="21"/>
      <c r="G11" s="21"/>
      <c r="H11" s="21"/>
      <c r="I11" s="21"/>
      <c r="J11" s="21"/>
      <c r="K11" s="39"/>
      <c r="L11" s="39"/>
      <c r="M11" s="62"/>
      <c r="N11" s="73"/>
      <c r="O11" s="43" t="e">
        <f t="shared" si="0"/>
        <v>#DIV/0!</v>
      </c>
      <c r="P11" s="44">
        <f t="shared" si="1"/>
        <v>-6570</v>
      </c>
      <c r="Q11" s="64">
        <f t="shared" si="2"/>
        <v>-365</v>
      </c>
    </row>
    <row r="12" spans="1:17" s="2" customFormat="1" ht="19.5" customHeight="1" thickBot="1">
      <c r="A12" s="5"/>
      <c r="B12" s="17"/>
      <c r="C12" s="18"/>
      <c r="D12" s="36"/>
      <c r="E12" s="36"/>
      <c r="F12" s="21"/>
      <c r="G12" s="21"/>
      <c r="H12" s="21"/>
      <c r="I12" s="21"/>
      <c r="J12" s="21"/>
      <c r="K12" s="39"/>
      <c r="L12" s="39"/>
      <c r="M12" s="62"/>
      <c r="N12" s="73"/>
      <c r="O12" s="43" t="e">
        <f t="shared" si="0"/>
        <v>#DIV/0!</v>
      </c>
      <c r="P12" s="44">
        <f t="shared" si="1"/>
        <v>-6570</v>
      </c>
      <c r="Q12" s="64">
        <f t="shared" si="2"/>
        <v>-365</v>
      </c>
    </row>
    <row r="13" spans="1:17" s="2" customFormat="1" ht="19.5" customHeight="1" thickBot="1">
      <c r="A13" s="10"/>
      <c r="B13" s="17"/>
      <c r="C13" s="18"/>
      <c r="D13" s="19"/>
      <c r="E13" s="19"/>
      <c r="F13" s="21"/>
      <c r="G13" s="21"/>
      <c r="H13" s="21"/>
      <c r="I13" s="21"/>
      <c r="J13" s="21"/>
      <c r="K13" s="39"/>
      <c r="L13" s="39"/>
      <c r="M13" s="62"/>
      <c r="N13" s="73"/>
      <c r="O13" s="43" t="e">
        <f t="shared" si="0"/>
        <v>#DIV/0!</v>
      </c>
      <c r="P13" s="44">
        <f t="shared" si="1"/>
        <v>-6570</v>
      </c>
      <c r="Q13" s="64">
        <f t="shared" si="2"/>
        <v>-365</v>
      </c>
    </row>
    <row r="14" spans="1:17" s="2" customFormat="1" ht="19.5" customHeight="1" thickBot="1">
      <c r="A14" s="5"/>
      <c r="B14" s="17"/>
      <c r="C14" s="68"/>
      <c r="D14" s="69"/>
      <c r="E14" s="69"/>
      <c r="F14" s="70"/>
      <c r="G14" s="70"/>
      <c r="H14" s="70"/>
      <c r="I14" s="70"/>
      <c r="J14" s="70"/>
      <c r="K14" s="71"/>
      <c r="L14" s="71"/>
      <c r="M14" s="72"/>
      <c r="N14" s="74"/>
      <c r="O14" s="43" t="e">
        <f t="shared" si="0"/>
        <v>#DIV/0!</v>
      </c>
      <c r="P14" s="44">
        <f t="shared" si="1"/>
        <v>-6570</v>
      </c>
      <c r="Q14" s="64">
        <f t="shared" si="2"/>
        <v>-365</v>
      </c>
    </row>
    <row r="15" spans="1:17" s="2" customFormat="1" ht="19.5" customHeight="1" thickBot="1">
      <c r="A15" s="10"/>
      <c r="B15" s="17"/>
      <c r="C15" s="18"/>
      <c r="D15" s="36"/>
      <c r="E15" s="36"/>
      <c r="F15" s="21"/>
      <c r="G15" s="21"/>
      <c r="H15" s="21"/>
      <c r="I15" s="21"/>
      <c r="J15" s="21"/>
      <c r="K15" s="39"/>
      <c r="L15" s="39"/>
      <c r="M15" s="62"/>
      <c r="N15" s="39"/>
      <c r="O15" s="43" t="e">
        <f t="shared" si="0"/>
        <v>#DIV/0!</v>
      </c>
      <c r="P15" s="44">
        <f t="shared" si="1"/>
        <v>-6570</v>
      </c>
      <c r="Q15" s="64">
        <f t="shared" si="2"/>
        <v>-365</v>
      </c>
    </row>
    <row r="16" spans="1:17" s="2" customFormat="1" ht="19.5" customHeight="1" thickBot="1">
      <c r="A16" s="5"/>
      <c r="B16" s="17"/>
      <c r="C16" s="68"/>
      <c r="D16" s="69"/>
      <c r="E16" s="69"/>
      <c r="F16" s="70"/>
      <c r="G16" s="70"/>
      <c r="H16" s="70"/>
      <c r="I16" s="70"/>
      <c r="J16" s="70"/>
      <c r="K16" s="71"/>
      <c r="L16" s="71"/>
      <c r="M16" s="72"/>
      <c r="N16" s="71"/>
      <c r="O16" s="43" t="e">
        <f t="shared" si="0"/>
        <v>#DIV/0!</v>
      </c>
      <c r="P16" s="44">
        <f t="shared" si="1"/>
        <v>-6570</v>
      </c>
      <c r="Q16" s="64">
        <f t="shared" si="2"/>
        <v>-365</v>
      </c>
    </row>
    <row r="17" spans="1:17" s="2" customFormat="1" ht="19.5" customHeight="1" thickBot="1">
      <c r="A17" s="10"/>
      <c r="B17" s="17"/>
      <c r="C17" s="18"/>
      <c r="D17" s="19"/>
      <c r="E17" s="19"/>
      <c r="F17" s="21"/>
      <c r="G17" s="21"/>
      <c r="H17" s="21"/>
      <c r="I17" s="21"/>
      <c r="J17" s="21"/>
      <c r="K17" s="75"/>
      <c r="L17" s="75"/>
      <c r="M17" s="76"/>
      <c r="N17" s="39"/>
      <c r="O17" s="43" t="e">
        <f t="shared" si="0"/>
        <v>#DIV/0!</v>
      </c>
      <c r="P17" s="44">
        <f t="shared" si="1"/>
        <v>-6570</v>
      </c>
      <c r="Q17" s="64">
        <f t="shared" si="2"/>
        <v>-365</v>
      </c>
    </row>
    <row r="18" spans="1:17" s="2" customFormat="1" ht="19.5" customHeight="1" thickBot="1">
      <c r="A18" s="5"/>
      <c r="B18" s="17"/>
      <c r="C18" s="18"/>
      <c r="D18" s="36"/>
      <c r="E18" s="36"/>
      <c r="F18" s="21"/>
      <c r="G18" s="21"/>
      <c r="H18" s="21"/>
      <c r="I18" s="21"/>
      <c r="J18" s="21"/>
      <c r="K18" s="39"/>
      <c r="L18" s="39"/>
      <c r="M18" s="62"/>
      <c r="N18" s="63"/>
      <c r="O18" s="43" t="e">
        <f t="shared" si="0"/>
        <v>#DIV/0!</v>
      </c>
      <c r="P18" s="44">
        <f t="shared" si="1"/>
        <v>-6570</v>
      </c>
      <c r="Q18" s="64">
        <f t="shared" si="2"/>
        <v>-365</v>
      </c>
    </row>
    <row r="19" spans="1:17" s="2" customFormat="1" ht="19.5" customHeight="1" thickBot="1">
      <c r="A19" s="10"/>
      <c r="B19" s="17"/>
      <c r="C19" s="18"/>
      <c r="D19" s="36"/>
      <c r="E19" s="36"/>
      <c r="F19" s="21"/>
      <c r="G19" s="21"/>
      <c r="H19" s="21"/>
      <c r="I19" s="21"/>
      <c r="J19" s="21"/>
      <c r="K19" s="39"/>
      <c r="L19" s="39"/>
      <c r="M19" s="62"/>
      <c r="N19" s="39"/>
      <c r="O19" s="43" t="e">
        <f t="shared" si="0"/>
        <v>#DIV/0!</v>
      </c>
      <c r="P19" s="44">
        <f t="shared" si="1"/>
        <v>-6570</v>
      </c>
      <c r="Q19" s="64">
        <f t="shared" si="2"/>
        <v>-365</v>
      </c>
    </row>
    <row r="20" spans="1:17" s="2" customFormat="1" ht="19.5" customHeight="1" thickBot="1">
      <c r="A20" s="5"/>
      <c r="B20" s="17"/>
      <c r="C20" s="18"/>
      <c r="D20" s="36"/>
      <c r="E20" s="36"/>
      <c r="F20" s="21"/>
      <c r="G20" s="21"/>
      <c r="H20" s="21"/>
      <c r="I20" s="21"/>
      <c r="J20" s="21"/>
      <c r="K20" s="39"/>
      <c r="L20" s="39"/>
      <c r="M20" s="62"/>
      <c r="N20" s="39"/>
      <c r="O20" s="43" t="e">
        <f t="shared" si="0"/>
        <v>#DIV/0!</v>
      </c>
      <c r="P20" s="44">
        <f t="shared" si="1"/>
        <v>-6570</v>
      </c>
      <c r="Q20" s="64">
        <f t="shared" si="2"/>
        <v>-365</v>
      </c>
    </row>
    <row r="21" spans="1:17" s="2" customFormat="1" ht="19.5" customHeight="1" thickBot="1">
      <c r="A21" s="10"/>
      <c r="B21" s="17"/>
      <c r="C21" s="18"/>
      <c r="D21" s="36"/>
      <c r="E21" s="36"/>
      <c r="F21" s="21"/>
      <c r="G21" s="21"/>
      <c r="H21" s="21"/>
      <c r="I21" s="21"/>
      <c r="J21" s="21"/>
      <c r="K21" s="39"/>
      <c r="L21" s="39"/>
      <c r="M21" s="62"/>
      <c r="N21" s="39"/>
      <c r="O21" s="43" t="e">
        <f t="shared" si="0"/>
        <v>#DIV/0!</v>
      </c>
      <c r="P21" s="44">
        <f t="shared" si="1"/>
        <v>-6570</v>
      </c>
      <c r="Q21" s="64">
        <f t="shared" si="2"/>
        <v>-365</v>
      </c>
    </row>
    <row r="22" spans="1:17" s="2" customFormat="1" ht="19.5" customHeight="1" thickBot="1">
      <c r="A22" s="5"/>
      <c r="B22" s="17"/>
      <c r="C22" s="18"/>
      <c r="D22" s="36"/>
      <c r="E22" s="36"/>
      <c r="F22" s="21"/>
      <c r="G22" s="21"/>
      <c r="H22" s="21"/>
      <c r="I22" s="21"/>
      <c r="J22" s="21"/>
      <c r="K22" s="39"/>
      <c r="L22" s="39"/>
      <c r="M22" s="62"/>
      <c r="N22" s="39"/>
      <c r="O22" s="43" t="e">
        <f t="shared" si="0"/>
        <v>#DIV/0!</v>
      </c>
      <c r="P22" s="44">
        <f t="shared" si="1"/>
        <v>-6570</v>
      </c>
      <c r="Q22" s="64">
        <f t="shared" si="2"/>
        <v>-365</v>
      </c>
    </row>
  </sheetData>
  <sheetProtection/>
  <mergeCells count="25">
    <mergeCell ref="R7:V7"/>
    <mergeCell ref="A4:A5"/>
    <mergeCell ref="B4:B5"/>
    <mergeCell ref="C4:C5"/>
    <mergeCell ref="D4:D5"/>
    <mergeCell ref="E4:E5"/>
    <mergeCell ref="R4:V4"/>
    <mergeCell ref="H4:H5"/>
    <mergeCell ref="P4:P5"/>
    <mergeCell ref="Q4:Q5"/>
    <mergeCell ref="K4:M4"/>
    <mergeCell ref="R5:V5"/>
    <mergeCell ref="R6:V6"/>
    <mergeCell ref="N4:N5"/>
    <mergeCell ref="O4:O5"/>
    <mergeCell ref="F4:F5"/>
    <mergeCell ref="G4:G5"/>
    <mergeCell ref="I4:I5"/>
    <mergeCell ref="J4:J5"/>
    <mergeCell ref="A1:B1"/>
    <mergeCell ref="A2:Q2"/>
    <mergeCell ref="R2:V2"/>
    <mergeCell ref="A3:N3"/>
    <mergeCell ref="O3:Q3"/>
    <mergeCell ref="R3:V3"/>
  </mergeCells>
  <printOptions/>
  <pageMargins left="0.23" right="0.35" top="0.54" bottom="0.5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F1">
      <selection activeCell="F28" sqref="F28"/>
    </sheetView>
  </sheetViews>
  <sheetFormatPr defaultColWidth="9.00390625" defaultRowHeight="14.25"/>
  <cols>
    <col min="5" max="5" width="11.00390625" style="0" customWidth="1"/>
    <col min="6" max="6" width="10.125" style="0" customWidth="1"/>
    <col min="7" max="7" width="10.375" style="0" customWidth="1"/>
    <col min="8" max="8" width="10.50390625" style="0" customWidth="1"/>
    <col min="9" max="9" width="10.625" style="0" customWidth="1"/>
    <col min="10" max="10" width="10.375" style="0" customWidth="1"/>
  </cols>
  <sheetData>
    <row r="1" spans="1:17" s="1" customFormat="1" ht="23.25" customHeight="1">
      <c r="A1" s="99" t="s">
        <v>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 t="s">
        <v>2</v>
      </c>
      <c r="P1" s="100"/>
      <c r="Q1" s="101"/>
    </row>
    <row r="2" spans="1:17" s="1" customFormat="1" ht="24" customHeight="1">
      <c r="A2" s="103" t="s">
        <v>3</v>
      </c>
      <c r="B2" s="103" t="s">
        <v>4</v>
      </c>
      <c r="C2" s="103" t="s">
        <v>5</v>
      </c>
      <c r="D2" s="103" t="s">
        <v>6</v>
      </c>
      <c r="E2" s="103" t="s">
        <v>7</v>
      </c>
      <c r="F2" s="103" t="s">
        <v>8</v>
      </c>
      <c r="G2" s="103" t="s">
        <v>9</v>
      </c>
      <c r="H2" s="3" t="s">
        <v>10</v>
      </c>
      <c r="I2" s="103" t="s">
        <v>11</v>
      </c>
      <c r="J2" s="3" t="s">
        <v>12</v>
      </c>
      <c r="K2" s="103" t="s">
        <v>13</v>
      </c>
      <c r="L2" s="103"/>
      <c r="M2" s="103"/>
      <c r="N2" s="103" t="s">
        <v>14</v>
      </c>
      <c r="O2" s="106" t="s">
        <v>15</v>
      </c>
      <c r="P2" s="109" t="s">
        <v>16</v>
      </c>
      <c r="Q2" s="111" t="s">
        <v>17</v>
      </c>
    </row>
    <row r="3" spans="1:17" s="1" customFormat="1" ht="31.5" customHeight="1">
      <c r="A3" s="105"/>
      <c r="B3" s="105"/>
      <c r="C3" s="105"/>
      <c r="D3" s="105"/>
      <c r="E3" s="105"/>
      <c r="F3" s="105"/>
      <c r="G3" s="105"/>
      <c r="H3" s="4" t="s">
        <v>19</v>
      </c>
      <c r="I3" s="105"/>
      <c r="J3" s="4" t="s">
        <v>20</v>
      </c>
      <c r="K3" s="4" t="s">
        <v>21</v>
      </c>
      <c r="L3" s="4" t="s">
        <v>22</v>
      </c>
      <c r="M3" s="4" t="s">
        <v>23</v>
      </c>
      <c r="N3" s="105"/>
      <c r="O3" s="107"/>
      <c r="P3" s="110"/>
      <c r="Q3" s="112"/>
    </row>
    <row r="4" spans="1:17" s="2" customFormat="1" ht="19.5" customHeight="1">
      <c r="A4" s="5">
        <v>77</v>
      </c>
      <c r="B4" s="6" t="s">
        <v>31</v>
      </c>
      <c r="C4" s="7" t="s">
        <v>36</v>
      </c>
      <c r="D4" s="8" t="s">
        <v>28</v>
      </c>
      <c r="E4" s="8" t="s">
        <v>35</v>
      </c>
      <c r="F4" s="9">
        <v>34298</v>
      </c>
      <c r="G4" s="9">
        <v>41545</v>
      </c>
      <c r="H4" s="9">
        <v>41596</v>
      </c>
      <c r="I4" s="9">
        <v>41963</v>
      </c>
      <c r="J4" s="9">
        <v>42305</v>
      </c>
      <c r="K4" s="40">
        <v>16</v>
      </c>
      <c r="L4" s="40">
        <v>32</v>
      </c>
      <c r="M4" s="41">
        <v>0.5</v>
      </c>
      <c r="N4" s="42" t="s">
        <v>34</v>
      </c>
      <c r="O4" s="43">
        <f aca="true" t="shared" si="0" ref="O4:O13">K4/L4</f>
        <v>0.5</v>
      </c>
      <c r="P4" s="44">
        <f aca="true" t="shared" si="1" ref="P4:P13">DATEDIF(F4,G4,"d")-18*365</f>
        <v>677</v>
      </c>
      <c r="Q4" s="64">
        <f aca="true" t="shared" si="2" ref="Q4:Q13">DATEDIF(H4,J4,"d")-1*365</f>
        <v>344</v>
      </c>
    </row>
    <row r="5" spans="1:17" s="2" customFormat="1" ht="19.5" customHeight="1">
      <c r="A5" s="10">
        <v>110</v>
      </c>
      <c r="B5" s="6" t="s">
        <v>31</v>
      </c>
      <c r="C5" s="7" t="s">
        <v>45</v>
      </c>
      <c r="D5" s="8" t="s">
        <v>26</v>
      </c>
      <c r="E5" s="8" t="s">
        <v>46</v>
      </c>
      <c r="F5" s="9">
        <v>33735</v>
      </c>
      <c r="G5" s="9">
        <v>40817</v>
      </c>
      <c r="H5" s="9">
        <v>41752</v>
      </c>
      <c r="I5" s="9">
        <v>41754</v>
      </c>
      <c r="J5" s="9">
        <v>42305</v>
      </c>
      <c r="K5" s="45"/>
      <c r="L5" s="40"/>
      <c r="M5" s="45"/>
      <c r="N5" s="8" t="s">
        <v>30</v>
      </c>
      <c r="O5" s="43" t="e">
        <f t="shared" si="0"/>
        <v>#DIV/0!</v>
      </c>
      <c r="P5" s="44">
        <f t="shared" si="1"/>
        <v>512</v>
      </c>
      <c r="Q5" s="64">
        <f t="shared" si="2"/>
        <v>188</v>
      </c>
    </row>
    <row r="6" spans="1:17" s="2" customFormat="1" ht="19.5" customHeight="1">
      <c r="A6" s="5">
        <v>105</v>
      </c>
      <c r="B6" s="6" t="s">
        <v>31</v>
      </c>
      <c r="C6" s="7" t="s">
        <v>40</v>
      </c>
      <c r="D6" s="8" t="s">
        <v>28</v>
      </c>
      <c r="E6" s="11" t="s">
        <v>38</v>
      </c>
      <c r="F6" s="12">
        <v>33148</v>
      </c>
      <c r="G6" s="12">
        <v>41906</v>
      </c>
      <c r="H6" s="12">
        <v>42300</v>
      </c>
      <c r="I6" s="12">
        <v>42302</v>
      </c>
      <c r="J6" s="9">
        <v>42305</v>
      </c>
      <c r="K6" s="45"/>
      <c r="L6" s="45"/>
      <c r="M6" s="45"/>
      <c r="N6" s="8" t="s">
        <v>30</v>
      </c>
      <c r="O6" s="43" t="e">
        <f t="shared" si="0"/>
        <v>#DIV/0!</v>
      </c>
      <c r="P6" s="44">
        <f t="shared" si="1"/>
        <v>2188</v>
      </c>
      <c r="Q6" s="64">
        <f t="shared" si="2"/>
        <v>-360</v>
      </c>
    </row>
    <row r="7" spans="1:17" s="2" customFormat="1" ht="19.5" customHeight="1">
      <c r="A7" s="10">
        <v>108</v>
      </c>
      <c r="B7" s="6" t="s">
        <v>31</v>
      </c>
      <c r="C7" s="7" t="s">
        <v>43</v>
      </c>
      <c r="D7" s="8" t="s">
        <v>26</v>
      </c>
      <c r="E7" s="11" t="s">
        <v>38</v>
      </c>
      <c r="F7" s="12">
        <v>32636</v>
      </c>
      <c r="G7" s="12">
        <v>41902</v>
      </c>
      <c r="H7" s="12">
        <v>42300</v>
      </c>
      <c r="I7" s="12">
        <v>42302</v>
      </c>
      <c r="J7" s="9">
        <v>42305</v>
      </c>
      <c r="K7" s="45"/>
      <c r="L7" s="45"/>
      <c r="M7" s="45"/>
      <c r="N7" s="8" t="s">
        <v>30</v>
      </c>
      <c r="O7" s="43" t="e">
        <f t="shared" si="0"/>
        <v>#DIV/0!</v>
      </c>
      <c r="P7" s="44">
        <f t="shared" si="1"/>
        <v>2696</v>
      </c>
      <c r="Q7" s="64">
        <f t="shared" si="2"/>
        <v>-360</v>
      </c>
    </row>
    <row r="8" spans="1:17" s="2" customFormat="1" ht="19.5" customHeight="1">
      <c r="A8" s="5">
        <v>103</v>
      </c>
      <c r="B8" s="6" t="s">
        <v>31</v>
      </c>
      <c r="C8" s="13" t="s">
        <v>37</v>
      </c>
      <c r="D8" s="14" t="s">
        <v>26</v>
      </c>
      <c r="E8" s="14" t="s">
        <v>38</v>
      </c>
      <c r="F8" s="15">
        <v>33699</v>
      </c>
      <c r="G8" s="16">
        <v>41905</v>
      </c>
      <c r="H8" s="16">
        <v>42300</v>
      </c>
      <c r="I8" s="16">
        <v>42302</v>
      </c>
      <c r="J8" s="16">
        <v>42305</v>
      </c>
      <c r="K8" s="46"/>
      <c r="L8" s="46"/>
      <c r="M8" s="46"/>
      <c r="N8" s="14" t="s">
        <v>30</v>
      </c>
      <c r="O8" s="43" t="e">
        <f t="shared" si="0"/>
        <v>#DIV/0!</v>
      </c>
      <c r="P8" s="44">
        <f t="shared" si="1"/>
        <v>1636</v>
      </c>
      <c r="Q8" s="64">
        <f t="shared" si="2"/>
        <v>-360</v>
      </c>
    </row>
    <row r="9" spans="1:17" s="2" customFormat="1" ht="19.5" customHeight="1">
      <c r="A9" s="10">
        <v>104</v>
      </c>
      <c r="B9" s="6" t="s">
        <v>31</v>
      </c>
      <c r="C9" s="7" t="s">
        <v>39</v>
      </c>
      <c r="D9" s="8" t="s">
        <v>28</v>
      </c>
      <c r="E9" s="8" t="s">
        <v>38</v>
      </c>
      <c r="F9" s="9">
        <v>33333</v>
      </c>
      <c r="G9" s="9">
        <v>41903</v>
      </c>
      <c r="H9" s="9">
        <v>42300</v>
      </c>
      <c r="I9" s="9">
        <v>42302</v>
      </c>
      <c r="J9" s="9">
        <v>42305</v>
      </c>
      <c r="K9" s="45"/>
      <c r="L9" s="40"/>
      <c r="M9" s="45"/>
      <c r="N9" s="8" t="s">
        <v>30</v>
      </c>
      <c r="O9" s="43" t="e">
        <f t="shared" si="0"/>
        <v>#DIV/0!</v>
      </c>
      <c r="P9" s="44">
        <f t="shared" si="1"/>
        <v>2000</v>
      </c>
      <c r="Q9" s="64">
        <f t="shared" si="2"/>
        <v>-360</v>
      </c>
    </row>
    <row r="10" spans="1:17" s="2" customFormat="1" ht="19.5" customHeight="1">
      <c r="A10" s="10">
        <v>106</v>
      </c>
      <c r="B10" s="6" t="s">
        <v>31</v>
      </c>
      <c r="C10" s="7" t="s">
        <v>41</v>
      </c>
      <c r="D10" s="8" t="s">
        <v>28</v>
      </c>
      <c r="E10" s="8" t="s">
        <v>38</v>
      </c>
      <c r="F10" s="9">
        <v>33333</v>
      </c>
      <c r="G10" s="9">
        <v>41903</v>
      </c>
      <c r="H10" s="9">
        <v>42300</v>
      </c>
      <c r="I10" s="9">
        <v>42302</v>
      </c>
      <c r="J10" s="9">
        <v>42305</v>
      </c>
      <c r="K10" s="45"/>
      <c r="L10" s="40"/>
      <c r="M10" s="45"/>
      <c r="N10" s="8" t="s">
        <v>30</v>
      </c>
      <c r="O10" s="43" t="e">
        <f t="shared" si="0"/>
        <v>#DIV/0!</v>
      </c>
      <c r="P10" s="44">
        <f t="shared" si="1"/>
        <v>2000</v>
      </c>
      <c r="Q10" s="64">
        <f t="shared" si="2"/>
        <v>-360</v>
      </c>
    </row>
    <row r="11" spans="1:17" s="2" customFormat="1" ht="19.5" customHeight="1">
      <c r="A11" s="5">
        <v>109</v>
      </c>
      <c r="B11" s="6" t="s">
        <v>31</v>
      </c>
      <c r="C11" s="7" t="s">
        <v>44</v>
      </c>
      <c r="D11" s="8" t="s">
        <v>28</v>
      </c>
      <c r="E11" s="11" t="s">
        <v>38</v>
      </c>
      <c r="F11" s="12">
        <v>33543</v>
      </c>
      <c r="G11" s="12">
        <v>41901</v>
      </c>
      <c r="H11" s="12">
        <v>42300</v>
      </c>
      <c r="I11" s="12">
        <v>42302</v>
      </c>
      <c r="J11" s="9">
        <v>42305</v>
      </c>
      <c r="K11" s="45"/>
      <c r="L11" s="45"/>
      <c r="M11" s="45"/>
      <c r="N11" s="8" t="s">
        <v>30</v>
      </c>
      <c r="O11" s="43" t="e">
        <f t="shared" si="0"/>
        <v>#DIV/0!</v>
      </c>
      <c r="P11" s="44">
        <f t="shared" si="1"/>
        <v>1788</v>
      </c>
      <c r="Q11" s="64">
        <f t="shared" si="2"/>
        <v>-360</v>
      </c>
    </row>
    <row r="12" spans="1:17" s="2" customFormat="1" ht="19.5" customHeight="1">
      <c r="A12" s="10">
        <v>60</v>
      </c>
      <c r="B12" s="6" t="s">
        <v>31</v>
      </c>
      <c r="C12" s="7" t="s">
        <v>33</v>
      </c>
      <c r="D12" s="8" t="s">
        <v>26</v>
      </c>
      <c r="E12" s="8" t="s">
        <v>32</v>
      </c>
      <c r="F12" s="9">
        <v>34931</v>
      </c>
      <c r="G12" s="9">
        <v>41545</v>
      </c>
      <c r="H12" s="9">
        <v>41596</v>
      </c>
      <c r="I12" s="9">
        <v>41963</v>
      </c>
      <c r="J12" s="9">
        <v>42139</v>
      </c>
      <c r="K12" s="40">
        <v>14</v>
      </c>
      <c r="L12" s="40">
        <v>29</v>
      </c>
      <c r="M12" s="47">
        <v>0.482</v>
      </c>
      <c r="N12" s="42" t="s">
        <v>34</v>
      </c>
      <c r="O12" s="43">
        <f t="shared" si="0"/>
        <v>0.4827586206896552</v>
      </c>
      <c r="P12" s="44">
        <f t="shared" si="1"/>
        <v>44</v>
      </c>
      <c r="Q12" s="64">
        <f t="shared" si="2"/>
        <v>178</v>
      </c>
    </row>
    <row r="13" spans="1:17" s="2" customFormat="1" ht="19.5" customHeight="1">
      <c r="A13" s="5">
        <v>107</v>
      </c>
      <c r="B13" s="6" t="s">
        <v>31</v>
      </c>
      <c r="C13" s="7" t="s">
        <v>42</v>
      </c>
      <c r="D13" s="8" t="s">
        <v>26</v>
      </c>
      <c r="E13" s="8" t="s">
        <v>38</v>
      </c>
      <c r="F13" s="9">
        <v>33094</v>
      </c>
      <c r="G13" s="9">
        <v>41902</v>
      </c>
      <c r="H13" s="9">
        <v>42300</v>
      </c>
      <c r="I13" s="9">
        <v>42302</v>
      </c>
      <c r="J13" s="9">
        <v>42305</v>
      </c>
      <c r="K13" s="45"/>
      <c r="L13" s="40"/>
      <c r="M13" s="45"/>
      <c r="N13" s="8" t="s">
        <v>30</v>
      </c>
      <c r="O13" s="43" t="e">
        <f t="shared" si="0"/>
        <v>#DIV/0!</v>
      </c>
      <c r="P13" s="44">
        <f t="shared" si="1"/>
        <v>2238</v>
      </c>
      <c r="Q13" s="64">
        <f t="shared" si="2"/>
        <v>-360</v>
      </c>
    </row>
    <row r="14" spans="1:17" s="2" customFormat="1" ht="19.5" customHeight="1">
      <c r="A14" s="5">
        <v>139</v>
      </c>
      <c r="B14" s="17" t="s">
        <v>47</v>
      </c>
      <c r="C14" s="18" t="s">
        <v>48</v>
      </c>
      <c r="D14" s="19" t="s">
        <v>28</v>
      </c>
      <c r="E14" s="19" t="s">
        <v>49</v>
      </c>
      <c r="F14" s="20">
        <v>34378</v>
      </c>
      <c r="G14" s="21">
        <v>41898</v>
      </c>
      <c r="H14" s="21">
        <v>41898</v>
      </c>
      <c r="I14" s="21">
        <v>42106</v>
      </c>
      <c r="J14" s="21">
        <v>42106</v>
      </c>
      <c r="K14" s="39"/>
      <c r="L14" s="39"/>
      <c r="M14" s="39"/>
      <c r="N14" s="36" t="s">
        <v>30</v>
      </c>
      <c r="O14" s="43" t="e">
        <f aca="true" t="shared" si="3" ref="O14:O39">K14/L14</f>
        <v>#DIV/0!</v>
      </c>
      <c r="P14" s="44">
        <f aca="true" t="shared" si="4" ref="P14:P39">DATEDIF(F14,G14,"d")-18*365</f>
        <v>950</v>
      </c>
      <c r="Q14" s="65">
        <f aca="true" t="shared" si="5" ref="Q14:Q39">DATEDIF(H14,J14,"d")-1*365</f>
        <v>-157</v>
      </c>
    </row>
    <row r="15" spans="1:17" s="2" customFormat="1" ht="19.5" customHeight="1">
      <c r="A15" s="10">
        <v>140</v>
      </c>
      <c r="B15" s="17" t="s">
        <v>47</v>
      </c>
      <c r="C15" s="18" t="s">
        <v>50</v>
      </c>
      <c r="D15" s="19" t="s">
        <v>26</v>
      </c>
      <c r="E15" s="19" t="s">
        <v>51</v>
      </c>
      <c r="F15" s="21">
        <v>32860</v>
      </c>
      <c r="G15" s="21">
        <v>41928</v>
      </c>
      <c r="H15" s="21">
        <v>41928</v>
      </c>
      <c r="I15" s="21">
        <v>41962</v>
      </c>
      <c r="J15" s="21">
        <v>41962</v>
      </c>
      <c r="K15" s="39"/>
      <c r="L15" s="39"/>
      <c r="M15" s="39"/>
      <c r="N15" s="36" t="s">
        <v>30</v>
      </c>
      <c r="O15" s="48" t="e">
        <f t="shared" si="3"/>
        <v>#DIV/0!</v>
      </c>
      <c r="P15" s="44">
        <f t="shared" si="4"/>
        <v>2498</v>
      </c>
      <c r="Q15" s="64">
        <f t="shared" si="5"/>
        <v>-331</v>
      </c>
    </row>
    <row r="16" spans="1:17" s="2" customFormat="1" ht="19.5" customHeight="1">
      <c r="A16" s="10">
        <v>140</v>
      </c>
      <c r="B16" s="17" t="s">
        <v>47</v>
      </c>
      <c r="C16" s="18" t="s">
        <v>50</v>
      </c>
      <c r="D16" s="19" t="s">
        <v>26</v>
      </c>
      <c r="E16" s="19" t="s">
        <v>51</v>
      </c>
      <c r="F16" s="21">
        <v>32860</v>
      </c>
      <c r="G16" s="21">
        <v>41928</v>
      </c>
      <c r="H16" s="21">
        <v>41928</v>
      </c>
      <c r="I16" s="21">
        <v>41962</v>
      </c>
      <c r="J16" s="21">
        <v>41962</v>
      </c>
      <c r="K16" s="39"/>
      <c r="L16" s="39"/>
      <c r="M16" s="39"/>
      <c r="N16" s="36" t="s">
        <v>30</v>
      </c>
      <c r="O16" s="43" t="e">
        <f t="shared" si="3"/>
        <v>#DIV/0!</v>
      </c>
      <c r="P16" s="44">
        <f t="shared" si="4"/>
        <v>2498</v>
      </c>
      <c r="Q16" s="65">
        <f t="shared" si="5"/>
        <v>-331</v>
      </c>
    </row>
    <row r="17" spans="1:17" s="2" customFormat="1" ht="19.5" customHeight="1">
      <c r="A17" s="5">
        <v>141</v>
      </c>
      <c r="B17" s="22" t="s">
        <v>52</v>
      </c>
      <c r="C17" s="23" t="s">
        <v>53</v>
      </c>
      <c r="D17" s="24" t="s">
        <v>28</v>
      </c>
      <c r="E17" s="24" t="s">
        <v>54</v>
      </c>
      <c r="F17" s="25">
        <v>33087</v>
      </c>
      <c r="G17" s="26">
        <v>41898</v>
      </c>
      <c r="H17" s="26">
        <v>42014</v>
      </c>
      <c r="I17" s="26">
        <v>42106</v>
      </c>
      <c r="J17" s="26">
        <v>42267</v>
      </c>
      <c r="K17" s="45">
        <v>6</v>
      </c>
      <c r="L17" s="45">
        <v>14</v>
      </c>
      <c r="M17" s="49">
        <v>0.4286</v>
      </c>
      <c r="N17" s="8" t="s">
        <v>55</v>
      </c>
      <c r="O17" s="43">
        <f t="shared" si="3"/>
        <v>0.42857142857142855</v>
      </c>
      <c r="P17" s="44">
        <f t="shared" si="4"/>
        <v>2241</v>
      </c>
      <c r="Q17" s="65">
        <f t="shared" si="5"/>
        <v>-112</v>
      </c>
    </row>
    <row r="18" spans="1:17" s="2" customFormat="1" ht="19.5" customHeight="1">
      <c r="A18" s="10">
        <v>142</v>
      </c>
      <c r="B18" s="22" t="s">
        <v>52</v>
      </c>
      <c r="C18" s="23" t="s">
        <v>56</v>
      </c>
      <c r="D18" s="24" t="s">
        <v>26</v>
      </c>
      <c r="E18" s="24" t="s">
        <v>54</v>
      </c>
      <c r="F18" s="26">
        <v>33055</v>
      </c>
      <c r="G18" s="26">
        <v>41898</v>
      </c>
      <c r="H18" s="26">
        <v>42014</v>
      </c>
      <c r="I18" s="26">
        <v>42106</v>
      </c>
      <c r="J18" s="26">
        <v>42267</v>
      </c>
      <c r="K18" s="45">
        <v>2</v>
      </c>
      <c r="L18" s="45">
        <v>14</v>
      </c>
      <c r="M18" s="49">
        <v>0.1429</v>
      </c>
      <c r="N18" s="8" t="s">
        <v>55</v>
      </c>
      <c r="O18" s="43">
        <f t="shared" si="3"/>
        <v>0.14285714285714285</v>
      </c>
      <c r="P18" s="44">
        <f t="shared" si="4"/>
        <v>2273</v>
      </c>
      <c r="Q18" s="65">
        <f t="shared" si="5"/>
        <v>-112</v>
      </c>
    </row>
    <row r="19" spans="1:17" s="2" customFormat="1" ht="19.5" customHeight="1">
      <c r="A19" s="5">
        <v>143</v>
      </c>
      <c r="B19" s="22" t="s">
        <v>52</v>
      </c>
      <c r="C19" s="23" t="s">
        <v>57</v>
      </c>
      <c r="D19" s="24" t="s">
        <v>26</v>
      </c>
      <c r="E19" s="24" t="s">
        <v>54</v>
      </c>
      <c r="F19" s="26">
        <v>33960</v>
      </c>
      <c r="G19" s="26">
        <v>41898</v>
      </c>
      <c r="H19" s="26">
        <v>42014</v>
      </c>
      <c r="I19" s="26">
        <v>42106</v>
      </c>
      <c r="J19" s="26">
        <v>42267</v>
      </c>
      <c r="K19" s="45">
        <v>1</v>
      </c>
      <c r="L19" s="45">
        <v>14</v>
      </c>
      <c r="M19" s="49">
        <v>0.0714</v>
      </c>
      <c r="N19" s="8" t="s">
        <v>58</v>
      </c>
      <c r="O19" s="43">
        <f t="shared" si="3"/>
        <v>0.07142857142857142</v>
      </c>
      <c r="P19" s="44">
        <f t="shared" si="4"/>
        <v>1368</v>
      </c>
      <c r="Q19" s="65">
        <f t="shared" si="5"/>
        <v>-112</v>
      </c>
    </row>
    <row r="20" spans="1:17" s="2" customFormat="1" ht="19.5" customHeight="1">
      <c r="A20" s="10">
        <v>152</v>
      </c>
      <c r="B20" s="22" t="s">
        <v>52</v>
      </c>
      <c r="C20" s="23" t="s">
        <v>60</v>
      </c>
      <c r="D20" s="24" t="s">
        <v>26</v>
      </c>
      <c r="E20" s="24" t="s">
        <v>59</v>
      </c>
      <c r="F20" s="26">
        <v>35354</v>
      </c>
      <c r="G20" s="26">
        <v>41986</v>
      </c>
      <c r="H20" s="26">
        <v>42003</v>
      </c>
      <c r="I20" s="26">
        <v>42300</v>
      </c>
      <c r="J20" s="26">
        <v>42303</v>
      </c>
      <c r="K20" s="45">
        <v>7</v>
      </c>
      <c r="L20" s="45">
        <v>34</v>
      </c>
      <c r="M20" s="49">
        <v>0.205</v>
      </c>
      <c r="N20" s="40"/>
      <c r="O20" s="43">
        <f t="shared" si="3"/>
        <v>0.20588235294117646</v>
      </c>
      <c r="P20" s="44">
        <f t="shared" si="4"/>
        <v>62</v>
      </c>
      <c r="Q20" s="65">
        <f t="shared" si="5"/>
        <v>-65</v>
      </c>
    </row>
    <row r="21" spans="1:17" s="2" customFormat="1" ht="19.5" customHeight="1">
      <c r="A21" s="5">
        <v>153</v>
      </c>
      <c r="B21" s="22" t="s">
        <v>52</v>
      </c>
      <c r="C21" s="27" t="s">
        <v>61</v>
      </c>
      <c r="D21" s="28" t="s">
        <v>28</v>
      </c>
      <c r="E21" s="28" t="s">
        <v>62</v>
      </c>
      <c r="F21" s="29">
        <v>35384</v>
      </c>
      <c r="G21" s="29">
        <v>41986</v>
      </c>
      <c r="H21" s="29">
        <v>42003</v>
      </c>
      <c r="I21" s="29">
        <v>42298</v>
      </c>
      <c r="J21" s="29">
        <v>42303</v>
      </c>
      <c r="K21" s="46">
        <v>3</v>
      </c>
      <c r="L21" s="46">
        <v>32</v>
      </c>
      <c r="M21" s="50">
        <v>0.094</v>
      </c>
      <c r="N21" s="51" t="s">
        <v>63</v>
      </c>
      <c r="O21" s="43">
        <f t="shared" si="3"/>
        <v>0.09375</v>
      </c>
      <c r="P21" s="44">
        <f t="shared" si="4"/>
        <v>32</v>
      </c>
      <c r="Q21" s="65">
        <f t="shared" si="5"/>
        <v>-65</v>
      </c>
    </row>
    <row r="22" spans="1:17" s="2" customFormat="1" ht="19.5" customHeight="1">
      <c r="A22" s="10">
        <v>192</v>
      </c>
      <c r="B22" s="22" t="s">
        <v>52</v>
      </c>
      <c r="C22" s="30" t="s">
        <v>64</v>
      </c>
      <c r="D22" s="24" t="s">
        <v>28</v>
      </c>
      <c r="E22" s="24" t="s">
        <v>65</v>
      </c>
      <c r="F22" s="25">
        <v>34066</v>
      </c>
      <c r="G22" s="9">
        <v>41177</v>
      </c>
      <c r="H22" s="31" t="s">
        <v>66</v>
      </c>
      <c r="I22" s="25">
        <v>42296</v>
      </c>
      <c r="J22" s="25">
        <v>42302</v>
      </c>
      <c r="K22" s="31">
        <v>1</v>
      </c>
      <c r="L22" s="31">
        <v>29</v>
      </c>
      <c r="M22" s="52">
        <v>0.0345</v>
      </c>
      <c r="N22" s="53"/>
      <c r="O22" s="43">
        <f t="shared" si="3"/>
        <v>0.034482758620689655</v>
      </c>
      <c r="P22" s="44">
        <f t="shared" si="4"/>
        <v>541</v>
      </c>
      <c r="Q22" s="65" t="e">
        <f t="shared" si="5"/>
        <v>#VALUE!</v>
      </c>
    </row>
    <row r="23" spans="1:17" s="2" customFormat="1" ht="19.5" customHeight="1">
      <c r="A23" s="5">
        <v>193</v>
      </c>
      <c r="B23" s="22" t="s">
        <v>52</v>
      </c>
      <c r="C23" s="32" t="s">
        <v>67</v>
      </c>
      <c r="D23" s="28" t="s">
        <v>28</v>
      </c>
      <c r="E23" s="28" t="s">
        <v>68</v>
      </c>
      <c r="F23" s="33">
        <v>34106</v>
      </c>
      <c r="G23" s="15">
        <v>41177</v>
      </c>
      <c r="H23" s="34" t="s">
        <v>66</v>
      </c>
      <c r="I23" s="33">
        <v>42296</v>
      </c>
      <c r="J23" s="33">
        <v>42302</v>
      </c>
      <c r="K23" s="34">
        <v>2</v>
      </c>
      <c r="L23" s="34">
        <v>33</v>
      </c>
      <c r="M23" s="54">
        <v>0.0606</v>
      </c>
      <c r="N23" s="55"/>
      <c r="O23" s="43">
        <f t="shared" si="3"/>
        <v>0.06060606060606061</v>
      </c>
      <c r="P23" s="44">
        <f t="shared" si="4"/>
        <v>501</v>
      </c>
      <c r="Q23" s="65" t="e">
        <f t="shared" si="5"/>
        <v>#VALUE!</v>
      </c>
    </row>
    <row r="24" spans="1:17" s="2" customFormat="1" ht="19.5" customHeight="1">
      <c r="A24" s="10">
        <v>326</v>
      </c>
      <c r="B24" s="17" t="s">
        <v>69</v>
      </c>
      <c r="C24" s="18" t="s">
        <v>70</v>
      </c>
      <c r="D24" s="19" t="s">
        <v>28</v>
      </c>
      <c r="E24" s="19" t="s">
        <v>71</v>
      </c>
      <c r="F24" s="35">
        <v>34804</v>
      </c>
      <c r="G24" s="35">
        <v>40964</v>
      </c>
      <c r="H24" s="35">
        <v>40993</v>
      </c>
      <c r="I24" s="35">
        <v>41955</v>
      </c>
      <c r="J24" s="35">
        <v>42293</v>
      </c>
      <c r="K24" s="36">
        <v>5</v>
      </c>
      <c r="L24" s="36">
        <v>34</v>
      </c>
      <c r="M24" s="56">
        <v>0.147</v>
      </c>
      <c r="N24" s="57"/>
      <c r="O24" s="43">
        <f t="shared" si="3"/>
        <v>0.14705882352941177</v>
      </c>
      <c r="P24" s="44">
        <f t="shared" si="4"/>
        <v>-410</v>
      </c>
      <c r="Q24" s="65">
        <f t="shared" si="5"/>
        <v>935</v>
      </c>
    </row>
    <row r="25" spans="1:17" s="2" customFormat="1" ht="19.5" customHeight="1">
      <c r="A25" s="5">
        <v>589</v>
      </c>
      <c r="B25" s="17" t="s">
        <v>72</v>
      </c>
      <c r="C25" s="18" t="s">
        <v>74</v>
      </c>
      <c r="D25" s="36" t="s">
        <v>26</v>
      </c>
      <c r="E25" s="36" t="s">
        <v>73</v>
      </c>
      <c r="F25" s="35">
        <v>32940</v>
      </c>
      <c r="G25" s="35">
        <v>41172</v>
      </c>
      <c r="H25" s="35">
        <v>41182</v>
      </c>
      <c r="I25" s="35">
        <v>41572</v>
      </c>
      <c r="J25" s="58" t="s">
        <v>75</v>
      </c>
      <c r="K25" s="36">
        <v>5</v>
      </c>
      <c r="L25" s="36">
        <v>31</v>
      </c>
      <c r="M25" s="59">
        <v>0.16</v>
      </c>
      <c r="N25" s="60"/>
      <c r="O25" s="43">
        <f t="shared" si="3"/>
        <v>0.16129032258064516</v>
      </c>
      <c r="P25" s="44">
        <f t="shared" si="4"/>
        <v>1662</v>
      </c>
      <c r="Q25" s="65" t="e">
        <f t="shared" si="5"/>
        <v>#VALUE!</v>
      </c>
    </row>
    <row r="26" spans="1:17" s="2" customFormat="1" ht="19.5" customHeight="1">
      <c r="A26" s="5">
        <v>593</v>
      </c>
      <c r="B26" s="17" t="s">
        <v>72</v>
      </c>
      <c r="C26" s="37" t="s">
        <v>77</v>
      </c>
      <c r="D26" s="19" t="s">
        <v>26</v>
      </c>
      <c r="E26" s="19" t="s">
        <v>76</v>
      </c>
      <c r="F26" s="35">
        <v>35387</v>
      </c>
      <c r="G26" s="35">
        <v>41963</v>
      </c>
      <c r="H26" s="35">
        <v>41973</v>
      </c>
      <c r="I26" s="35">
        <v>42297</v>
      </c>
      <c r="J26" s="35">
        <v>42302</v>
      </c>
      <c r="K26" s="36">
        <v>2</v>
      </c>
      <c r="L26" s="36">
        <v>35</v>
      </c>
      <c r="M26" s="59">
        <v>0.07</v>
      </c>
      <c r="N26" s="39"/>
      <c r="O26" s="43">
        <f t="shared" si="3"/>
        <v>0.05714285714285714</v>
      </c>
      <c r="P26" s="44">
        <f t="shared" si="4"/>
        <v>6</v>
      </c>
      <c r="Q26" s="65">
        <f t="shared" si="5"/>
        <v>-36</v>
      </c>
    </row>
    <row r="27" spans="1:17" s="2" customFormat="1" ht="19.5" customHeight="1">
      <c r="A27" s="10">
        <v>596</v>
      </c>
      <c r="B27" s="17" t="s">
        <v>72</v>
      </c>
      <c r="C27" s="18" t="s">
        <v>78</v>
      </c>
      <c r="D27" s="19" t="s">
        <v>26</v>
      </c>
      <c r="E27" s="19" t="s">
        <v>79</v>
      </c>
      <c r="F27" s="35">
        <v>35409</v>
      </c>
      <c r="G27" s="35">
        <v>41993</v>
      </c>
      <c r="H27" s="35">
        <v>42003</v>
      </c>
      <c r="I27" s="35">
        <v>42297</v>
      </c>
      <c r="J27" s="35">
        <v>42302</v>
      </c>
      <c r="K27" s="36">
        <v>1</v>
      </c>
      <c r="L27" s="36">
        <v>35</v>
      </c>
      <c r="M27" s="59">
        <v>0.03</v>
      </c>
      <c r="N27" s="39"/>
      <c r="O27" s="43">
        <f t="shared" si="3"/>
        <v>0.02857142857142857</v>
      </c>
      <c r="P27" s="44">
        <f t="shared" si="4"/>
        <v>14</v>
      </c>
      <c r="Q27" s="65">
        <f t="shared" si="5"/>
        <v>-66</v>
      </c>
    </row>
    <row r="28" spans="1:17" s="2" customFormat="1" ht="19.5" customHeight="1">
      <c r="A28" s="10">
        <v>600</v>
      </c>
      <c r="B28" s="17" t="s">
        <v>72</v>
      </c>
      <c r="C28" s="18" t="s">
        <v>80</v>
      </c>
      <c r="D28" s="19" t="s">
        <v>26</v>
      </c>
      <c r="E28" s="19" t="s">
        <v>81</v>
      </c>
      <c r="F28" s="35">
        <v>35404</v>
      </c>
      <c r="G28" s="35">
        <v>41993</v>
      </c>
      <c r="H28" s="35">
        <v>42003</v>
      </c>
      <c r="I28" s="35">
        <v>42297</v>
      </c>
      <c r="J28" s="35">
        <v>42302</v>
      </c>
      <c r="K28" s="36">
        <v>4</v>
      </c>
      <c r="L28" s="36">
        <v>34</v>
      </c>
      <c r="M28" s="59">
        <v>0.12</v>
      </c>
      <c r="N28" s="39"/>
      <c r="O28" s="43">
        <f t="shared" si="3"/>
        <v>0.11764705882352941</v>
      </c>
      <c r="P28" s="44">
        <f t="shared" si="4"/>
        <v>19</v>
      </c>
      <c r="Q28" s="65">
        <f t="shared" si="5"/>
        <v>-66</v>
      </c>
    </row>
    <row r="29" spans="1:17" s="2" customFormat="1" ht="19.5" customHeight="1">
      <c r="A29" s="10">
        <v>870</v>
      </c>
      <c r="B29" s="22" t="s">
        <v>82</v>
      </c>
      <c r="C29" s="18" t="s">
        <v>84</v>
      </c>
      <c r="D29" s="19" t="s">
        <v>28</v>
      </c>
      <c r="E29" s="19" t="s">
        <v>83</v>
      </c>
      <c r="F29" s="35">
        <v>33765</v>
      </c>
      <c r="G29" s="35">
        <v>41801</v>
      </c>
      <c r="H29" s="35">
        <v>41831</v>
      </c>
      <c r="I29" s="35">
        <v>41974</v>
      </c>
      <c r="J29" s="61">
        <v>42303</v>
      </c>
      <c r="K29" s="36">
        <v>18</v>
      </c>
      <c r="L29" s="36">
        <v>25</v>
      </c>
      <c r="M29" s="59">
        <v>0.72</v>
      </c>
      <c r="N29" s="36" t="s">
        <v>85</v>
      </c>
      <c r="O29" s="48">
        <f t="shared" si="3"/>
        <v>0.72</v>
      </c>
      <c r="P29" s="44">
        <f t="shared" si="4"/>
        <v>1466</v>
      </c>
      <c r="Q29" s="64">
        <f t="shared" si="5"/>
        <v>107</v>
      </c>
    </row>
    <row r="30" spans="1:17" s="2" customFormat="1" ht="19.5" customHeight="1">
      <c r="A30" s="5">
        <v>935</v>
      </c>
      <c r="B30" s="17" t="s">
        <v>86</v>
      </c>
      <c r="C30" s="18" t="s">
        <v>87</v>
      </c>
      <c r="D30" s="36" t="s">
        <v>26</v>
      </c>
      <c r="E30" s="36" t="s">
        <v>107</v>
      </c>
      <c r="F30" s="21">
        <v>34013</v>
      </c>
      <c r="G30" s="21">
        <v>41932</v>
      </c>
      <c r="H30" s="21">
        <v>41963</v>
      </c>
      <c r="I30" s="21">
        <v>42285</v>
      </c>
      <c r="J30" s="21">
        <v>42297</v>
      </c>
      <c r="K30" s="39">
        <v>10</v>
      </c>
      <c r="L30" s="39">
        <v>23</v>
      </c>
      <c r="M30" s="62">
        <v>0.4347</v>
      </c>
      <c r="N30" s="39"/>
      <c r="O30" s="48">
        <f t="shared" si="3"/>
        <v>0.43478260869565216</v>
      </c>
      <c r="P30" s="44">
        <f t="shared" si="4"/>
        <v>1349</v>
      </c>
      <c r="Q30" s="64">
        <f t="shared" si="5"/>
        <v>-31</v>
      </c>
    </row>
    <row r="31" spans="1:17" s="2" customFormat="1" ht="19.5" customHeight="1">
      <c r="A31" s="10">
        <v>1534</v>
      </c>
      <c r="B31" s="17" t="s">
        <v>88</v>
      </c>
      <c r="C31" s="18" t="s">
        <v>89</v>
      </c>
      <c r="D31" s="19" t="s">
        <v>26</v>
      </c>
      <c r="E31" s="38" t="s">
        <v>90</v>
      </c>
      <c r="F31" s="21">
        <v>35168</v>
      </c>
      <c r="G31" s="20">
        <v>41902</v>
      </c>
      <c r="H31" s="21">
        <v>42287</v>
      </c>
      <c r="I31" s="21">
        <v>42296</v>
      </c>
      <c r="J31" s="21">
        <v>42299</v>
      </c>
      <c r="K31" s="39">
        <v>3</v>
      </c>
      <c r="L31" s="39">
        <v>38</v>
      </c>
      <c r="M31" s="62">
        <v>0.079</v>
      </c>
      <c r="N31" s="63"/>
      <c r="O31" s="43">
        <f t="shared" si="3"/>
        <v>0.07894736842105263</v>
      </c>
      <c r="P31" s="44">
        <f t="shared" si="4"/>
        <v>164</v>
      </c>
      <c r="Q31" s="65">
        <f t="shared" si="5"/>
        <v>-353</v>
      </c>
    </row>
    <row r="32" spans="1:17" s="2" customFormat="1" ht="19.5" customHeight="1">
      <c r="A32" s="5">
        <v>1535</v>
      </c>
      <c r="B32" s="17" t="s">
        <v>88</v>
      </c>
      <c r="C32" s="18" t="s">
        <v>91</v>
      </c>
      <c r="D32" s="19" t="s">
        <v>28</v>
      </c>
      <c r="E32" s="38" t="s">
        <v>92</v>
      </c>
      <c r="F32" s="20">
        <v>34879</v>
      </c>
      <c r="G32" s="20">
        <v>41902</v>
      </c>
      <c r="H32" s="21">
        <v>42287</v>
      </c>
      <c r="I32" s="21">
        <v>42296</v>
      </c>
      <c r="J32" s="21">
        <v>42299</v>
      </c>
      <c r="K32" s="39">
        <v>1</v>
      </c>
      <c r="L32" s="39">
        <v>39</v>
      </c>
      <c r="M32" s="62">
        <v>0.026</v>
      </c>
      <c r="N32" s="39"/>
      <c r="O32" s="43">
        <f t="shared" si="3"/>
        <v>0.02564102564102564</v>
      </c>
      <c r="P32" s="44">
        <f t="shared" si="4"/>
        <v>453</v>
      </c>
      <c r="Q32" s="65">
        <f t="shared" si="5"/>
        <v>-353</v>
      </c>
    </row>
    <row r="33" spans="1:17" s="2" customFormat="1" ht="19.5" customHeight="1">
      <c r="A33" s="10">
        <v>1536</v>
      </c>
      <c r="B33" s="17" t="s">
        <v>88</v>
      </c>
      <c r="C33" s="18" t="s">
        <v>93</v>
      </c>
      <c r="D33" s="19" t="s">
        <v>26</v>
      </c>
      <c r="E33" s="38" t="s">
        <v>92</v>
      </c>
      <c r="F33" s="21">
        <v>34232</v>
      </c>
      <c r="G33" s="20">
        <v>41902</v>
      </c>
      <c r="H33" s="21">
        <v>42287</v>
      </c>
      <c r="I33" s="21">
        <v>42296</v>
      </c>
      <c r="J33" s="21">
        <v>42299</v>
      </c>
      <c r="K33" s="39">
        <v>6</v>
      </c>
      <c r="L33" s="39">
        <v>41</v>
      </c>
      <c r="M33" s="62">
        <v>0.146</v>
      </c>
      <c r="N33" s="39"/>
      <c r="O33" s="43">
        <f t="shared" si="3"/>
        <v>0.14634146341463414</v>
      </c>
      <c r="P33" s="44">
        <f t="shared" si="4"/>
        <v>1100</v>
      </c>
      <c r="Q33" s="65">
        <f t="shared" si="5"/>
        <v>-353</v>
      </c>
    </row>
    <row r="34" spans="1:17" s="2" customFormat="1" ht="19.5" customHeight="1">
      <c r="A34" s="5">
        <v>1537</v>
      </c>
      <c r="B34" s="17" t="s">
        <v>88</v>
      </c>
      <c r="C34" s="18" t="s">
        <v>94</v>
      </c>
      <c r="D34" s="19" t="s">
        <v>26</v>
      </c>
      <c r="E34" s="38" t="s">
        <v>95</v>
      </c>
      <c r="F34" s="20">
        <v>34126</v>
      </c>
      <c r="G34" s="20">
        <v>41902</v>
      </c>
      <c r="H34" s="21">
        <v>42287</v>
      </c>
      <c r="I34" s="21">
        <v>42296</v>
      </c>
      <c r="J34" s="21">
        <v>42299</v>
      </c>
      <c r="K34" s="39">
        <v>6</v>
      </c>
      <c r="L34" s="39">
        <v>41</v>
      </c>
      <c r="M34" s="62">
        <v>0.146</v>
      </c>
      <c r="N34" s="39"/>
      <c r="O34" s="43">
        <f t="shared" si="3"/>
        <v>0.14634146341463414</v>
      </c>
      <c r="P34" s="44">
        <f t="shared" si="4"/>
        <v>1206</v>
      </c>
      <c r="Q34" s="65">
        <f t="shared" si="5"/>
        <v>-353</v>
      </c>
    </row>
    <row r="35" spans="1:17" s="2" customFormat="1" ht="19.5" customHeight="1">
      <c r="A35" s="10">
        <v>1538</v>
      </c>
      <c r="B35" s="17" t="s">
        <v>88</v>
      </c>
      <c r="C35" s="18" t="s">
        <v>96</v>
      </c>
      <c r="D35" s="19" t="s">
        <v>26</v>
      </c>
      <c r="E35" s="38" t="s">
        <v>97</v>
      </c>
      <c r="F35" s="21">
        <v>34809</v>
      </c>
      <c r="G35" s="20">
        <v>41902</v>
      </c>
      <c r="H35" s="21">
        <v>42287</v>
      </c>
      <c r="I35" s="21">
        <v>42296</v>
      </c>
      <c r="J35" s="21">
        <v>42299</v>
      </c>
      <c r="K35" s="39">
        <v>10</v>
      </c>
      <c r="L35" s="39">
        <v>41</v>
      </c>
      <c r="M35" s="62">
        <v>0.244</v>
      </c>
      <c r="N35" s="39"/>
      <c r="O35" s="43">
        <f t="shared" si="3"/>
        <v>0.24390243902439024</v>
      </c>
      <c r="P35" s="44">
        <f t="shared" si="4"/>
        <v>523</v>
      </c>
      <c r="Q35" s="65">
        <f t="shared" si="5"/>
        <v>-353</v>
      </c>
    </row>
    <row r="36" spans="1:17" s="2" customFormat="1" ht="19.5" customHeight="1">
      <c r="A36" s="5">
        <v>1539</v>
      </c>
      <c r="B36" s="17" t="s">
        <v>88</v>
      </c>
      <c r="C36" s="18" t="s">
        <v>98</v>
      </c>
      <c r="D36" s="19" t="s">
        <v>28</v>
      </c>
      <c r="E36" s="38" t="s">
        <v>99</v>
      </c>
      <c r="F36" s="21">
        <v>35264</v>
      </c>
      <c r="G36" s="20">
        <v>41902</v>
      </c>
      <c r="H36" s="21">
        <v>42287</v>
      </c>
      <c r="I36" s="21">
        <v>42296</v>
      </c>
      <c r="J36" s="21">
        <v>42299</v>
      </c>
      <c r="K36" s="38">
        <v>2</v>
      </c>
      <c r="L36" s="38">
        <v>39</v>
      </c>
      <c r="M36" s="62">
        <v>0.051</v>
      </c>
      <c r="N36" s="38"/>
      <c r="O36" s="43">
        <f t="shared" si="3"/>
        <v>0.05128205128205128</v>
      </c>
      <c r="P36" s="44">
        <f t="shared" si="4"/>
        <v>68</v>
      </c>
      <c r="Q36" s="65">
        <f t="shared" si="5"/>
        <v>-353</v>
      </c>
    </row>
    <row r="37" spans="1:17" s="2" customFormat="1" ht="19.5" customHeight="1">
      <c r="A37" s="10">
        <v>1566</v>
      </c>
      <c r="B37" s="17" t="s">
        <v>88</v>
      </c>
      <c r="C37" s="18" t="s">
        <v>101</v>
      </c>
      <c r="D37" s="19" t="s">
        <v>26</v>
      </c>
      <c r="E37" s="38" t="s">
        <v>100</v>
      </c>
      <c r="F37" s="21">
        <v>34046</v>
      </c>
      <c r="G37" s="21">
        <v>41180</v>
      </c>
      <c r="H37" s="21">
        <v>41192</v>
      </c>
      <c r="I37" s="21">
        <v>41583</v>
      </c>
      <c r="J37" s="21">
        <v>42299</v>
      </c>
      <c r="K37" s="38">
        <v>21</v>
      </c>
      <c r="L37" s="38">
        <v>40</v>
      </c>
      <c r="M37" s="62">
        <v>0.525</v>
      </c>
      <c r="N37" s="63"/>
      <c r="O37" s="48">
        <f t="shared" si="3"/>
        <v>0.525</v>
      </c>
      <c r="P37" s="44">
        <f t="shared" si="4"/>
        <v>564</v>
      </c>
      <c r="Q37" s="64">
        <f t="shared" si="5"/>
        <v>742</v>
      </c>
    </row>
    <row r="38" spans="1:17" s="2" customFormat="1" ht="19.5" customHeight="1">
      <c r="A38" s="5">
        <v>1637</v>
      </c>
      <c r="B38" s="17" t="s">
        <v>88</v>
      </c>
      <c r="C38" s="37" t="s">
        <v>102</v>
      </c>
      <c r="D38" s="36" t="s">
        <v>26</v>
      </c>
      <c r="E38" s="39" t="s">
        <v>103</v>
      </c>
      <c r="F38" s="21">
        <v>33954</v>
      </c>
      <c r="G38" s="21">
        <v>41172</v>
      </c>
      <c r="H38" s="21">
        <v>41192</v>
      </c>
      <c r="I38" s="21">
        <v>41582</v>
      </c>
      <c r="J38" s="21">
        <v>42299</v>
      </c>
      <c r="K38" s="39">
        <v>23</v>
      </c>
      <c r="L38" s="39">
        <v>34</v>
      </c>
      <c r="M38" s="62">
        <v>0.676</v>
      </c>
      <c r="N38" s="36" t="s">
        <v>104</v>
      </c>
      <c r="O38" s="48">
        <f t="shared" si="3"/>
        <v>0.6764705882352942</v>
      </c>
      <c r="P38" s="44">
        <f t="shared" si="4"/>
        <v>648</v>
      </c>
      <c r="Q38" s="64">
        <f t="shared" si="5"/>
        <v>742</v>
      </c>
    </row>
    <row r="39" spans="1:17" s="2" customFormat="1" ht="19.5" customHeight="1">
      <c r="A39" s="5">
        <v>1643</v>
      </c>
      <c r="B39" s="17" t="s">
        <v>88</v>
      </c>
      <c r="C39" s="37" t="s">
        <v>106</v>
      </c>
      <c r="D39" s="36" t="s">
        <v>28</v>
      </c>
      <c r="E39" s="39" t="s">
        <v>105</v>
      </c>
      <c r="F39" s="21">
        <v>34146</v>
      </c>
      <c r="G39" s="21">
        <v>41172</v>
      </c>
      <c r="H39" s="21">
        <v>41192</v>
      </c>
      <c r="I39" s="21">
        <v>41582</v>
      </c>
      <c r="J39" s="21">
        <v>42299</v>
      </c>
      <c r="K39" s="39">
        <v>18</v>
      </c>
      <c r="L39" s="39">
        <v>35</v>
      </c>
      <c r="M39" s="62">
        <v>0.514</v>
      </c>
      <c r="N39" s="36" t="s">
        <v>104</v>
      </c>
      <c r="O39" s="48">
        <f t="shared" si="3"/>
        <v>0.5142857142857142</v>
      </c>
      <c r="P39" s="44">
        <f t="shared" si="4"/>
        <v>456</v>
      </c>
      <c r="Q39" s="64">
        <f t="shared" si="5"/>
        <v>742</v>
      </c>
    </row>
  </sheetData>
  <sheetProtection/>
  <mergeCells count="15">
    <mergeCell ref="C2:C3"/>
    <mergeCell ref="D2:D3"/>
    <mergeCell ref="E2:E3"/>
    <mergeCell ref="F2:F3"/>
    <mergeCell ref="G2:G3"/>
    <mergeCell ref="I2:I3"/>
    <mergeCell ref="N2:N3"/>
    <mergeCell ref="O2:O3"/>
    <mergeCell ref="P2:P3"/>
    <mergeCell ref="Q2:Q3"/>
    <mergeCell ref="A1:N1"/>
    <mergeCell ref="O1:Q1"/>
    <mergeCell ref="K2:M2"/>
    <mergeCell ref="A2:A3"/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曾昭茂</cp:lastModifiedBy>
  <cp:lastPrinted>2018-05-25T01:25:05Z</cp:lastPrinted>
  <dcterms:created xsi:type="dcterms:W3CDTF">1996-12-17T01:32:42Z</dcterms:created>
  <dcterms:modified xsi:type="dcterms:W3CDTF">2018-10-18T11:56:40Z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